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AZENDA\DCG\DCG\Dicon\DEPARTAMENTO DE NORMAS\1 - Trabalhos em Andamento\5 - Fonte de Recursos\final\"/>
    </mc:Choice>
  </mc:AlternateContent>
  <bookViews>
    <workbookView xWindow="0" yWindow="0" windowWidth="25200" windowHeight="11280"/>
  </bookViews>
  <sheets>
    <sheet name="INFORMAÇÕES BALANCETE." sheetId="2" r:id="rId1"/>
    <sheet name="REGRAS DE INTEGRIDAD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12" i="2"/>
  <c r="H8" i="2"/>
  <c r="H7" i="2"/>
  <c r="O6" i="1"/>
  <c r="K8" i="1"/>
  <c r="K10" i="1" s="1"/>
  <c r="F117" i="1"/>
  <c r="F105" i="1"/>
  <c r="E105" i="1"/>
  <c r="F99" i="1"/>
  <c r="E99" i="1"/>
  <c r="F97" i="1"/>
  <c r="F83" i="1"/>
  <c r="E83" i="1"/>
  <c r="E115" i="1" s="1"/>
  <c r="E119" i="1" s="1"/>
  <c r="E80" i="1"/>
  <c r="F76" i="1"/>
  <c r="F70" i="1"/>
  <c r="F47" i="1"/>
  <c r="F29" i="1"/>
  <c r="F23" i="1"/>
  <c r="F17" i="1"/>
  <c r="F10" i="1"/>
  <c r="W6" i="1"/>
  <c r="W5" i="1" s="1"/>
  <c r="K15" i="1" s="1"/>
  <c r="U6" i="1"/>
  <c r="U5" i="1" s="1"/>
  <c r="K14" i="1" s="1"/>
  <c r="S6" i="1"/>
  <c r="Q6" i="1"/>
  <c r="Q5" i="1" s="1"/>
  <c r="K12" i="1" s="1"/>
  <c r="O5" i="1"/>
  <c r="K11" i="1" s="1"/>
  <c r="S5" i="1"/>
  <c r="K13" i="1" s="1"/>
  <c r="D26" i="2"/>
  <c r="D16" i="2"/>
  <c r="D29" i="2"/>
  <c r="D20" i="2"/>
  <c r="D9" i="2"/>
  <c r="D11" i="2" s="1"/>
  <c r="H9" i="2" l="1"/>
  <c r="F80" i="1"/>
  <c r="K16" i="1"/>
  <c r="K17" i="1" s="1"/>
  <c r="F115" i="1"/>
  <c r="F119" i="1" s="1"/>
  <c r="E121" i="1"/>
  <c r="D30" i="2"/>
  <c r="D21" i="2"/>
  <c r="F121" i="1" l="1"/>
</calcChain>
</file>

<file path=xl/comments1.xml><?xml version="1.0" encoding="utf-8"?>
<comments xmlns="http://schemas.openxmlformats.org/spreadsheetml/2006/main">
  <authors>
    <author>Rafael Alves de Lara Bertagnolli</author>
  </authors>
  <commentList>
    <comment ref="N5" authorId="0" shapeId="0">
      <text>
        <r>
          <rPr>
            <b/>
            <sz val="9"/>
            <color indexed="81"/>
            <rFont val="Segoe UI"/>
            <family val="2"/>
          </rPr>
          <t>Rafael Alves de Lara Bertagnolli:</t>
        </r>
        <r>
          <rPr>
            <sz val="9"/>
            <color indexed="81"/>
            <rFont val="Segoe UI"/>
            <family val="2"/>
          </rPr>
          <t xml:space="preserve">
Crédito Empenhado Em Liquidação
</t>
        </r>
      </text>
    </comment>
    <comment ref="P5" authorId="0" shapeId="0">
      <text>
        <r>
          <rPr>
            <b/>
            <sz val="9"/>
            <color indexed="81"/>
            <rFont val="Segoe UI"/>
            <family val="2"/>
          </rPr>
          <t>Rafael Alves de Lara Bertagnolli:</t>
        </r>
        <r>
          <rPr>
            <sz val="9"/>
            <color indexed="81"/>
            <rFont val="Segoe UI"/>
            <family val="2"/>
          </rPr>
          <t xml:space="preserve">
Crédito Empenhado Liquidado a Pagar
</t>
        </r>
      </text>
    </comment>
    <comment ref="R5" authorId="0" shapeId="0">
      <text>
        <r>
          <rPr>
            <b/>
            <sz val="9"/>
            <color indexed="81"/>
            <rFont val="Segoe UI"/>
            <family val="2"/>
          </rPr>
          <t>Rafael Alves de Lara Bertagnolli:</t>
        </r>
        <r>
          <rPr>
            <sz val="9"/>
            <color indexed="81"/>
            <rFont val="Segoe UI"/>
            <family val="2"/>
          </rPr>
          <t xml:space="preserve">
RP Não Processados em Liquidação
</t>
        </r>
      </text>
    </comment>
    <comment ref="T5" authorId="0" shapeId="0">
      <text>
        <r>
          <rPr>
            <b/>
            <sz val="9"/>
            <color indexed="81"/>
            <rFont val="Segoe UI"/>
            <family val="2"/>
          </rPr>
          <t>Rafael Alves de Lara Bertagnolli:</t>
        </r>
        <r>
          <rPr>
            <sz val="9"/>
            <color indexed="81"/>
            <rFont val="Segoe UI"/>
            <family val="2"/>
          </rPr>
          <t xml:space="preserve">
RP Não Processados Liquidados a Pagar
</t>
        </r>
      </text>
    </comment>
    <comment ref="V5" authorId="0" shapeId="0">
      <text>
        <r>
          <rPr>
            <b/>
            <sz val="9"/>
            <color indexed="81"/>
            <rFont val="Segoe UI"/>
            <family val="2"/>
          </rPr>
          <t>Rafael Alves de Lara Bertagnolli:</t>
        </r>
        <r>
          <rPr>
            <sz val="9"/>
            <color indexed="81"/>
            <rFont val="Segoe UI"/>
            <family val="2"/>
          </rPr>
          <t xml:space="preserve">
RP Processados a Pagar</t>
        </r>
      </text>
    </comment>
  </commentList>
</comments>
</file>

<file path=xl/sharedStrings.xml><?xml version="1.0" encoding="utf-8"?>
<sst xmlns="http://schemas.openxmlformats.org/spreadsheetml/2006/main" count="224" uniqueCount="103">
  <si>
    <t>ANÁLISE DE CONTAS</t>
  </si>
  <si>
    <t>1. BALANÇO PATRIMONIAL (AF - PF )</t>
  </si>
  <si>
    <t xml:space="preserve">DESCRIÇÃO </t>
  </si>
  <si>
    <t>VALOR</t>
  </si>
  <si>
    <t>I</t>
  </si>
  <si>
    <t>ATIVO  FINANCEIRO</t>
  </si>
  <si>
    <t>II</t>
  </si>
  <si>
    <t>PASSIVO FINANCEIRO</t>
  </si>
  <si>
    <t>III</t>
  </si>
  <si>
    <t>RESULTADO ( I - II )</t>
  </si>
  <si>
    <t>IV</t>
  </si>
  <si>
    <t>SLD CONTA 82111000000</t>
  </si>
  <si>
    <t>V</t>
  </si>
  <si>
    <t>DIFERENÇA ( III - IV )</t>
  </si>
  <si>
    <t>2. ATIVO FINANCEIRO</t>
  </si>
  <si>
    <t>A F SLD BALANÇO</t>
  </si>
  <si>
    <t>RESULTADO (II - III - IV)</t>
  </si>
  <si>
    <t>VI</t>
  </si>
  <si>
    <t>DIFERENÇA DE SALDO (I - V)</t>
  </si>
  <si>
    <t xml:space="preserve">3. PASSIVO FINANCEIRO </t>
  </si>
  <si>
    <t>DESCRIÇÃO</t>
  </si>
  <si>
    <t>PF SL BALANÇO</t>
  </si>
  <si>
    <t>RESULTADO (II + III)</t>
  </si>
  <si>
    <t>DIFERENÇA DE SALDO(I - IV)</t>
  </si>
  <si>
    <t>UNIDADE ORÇAMENTÁRIA</t>
  </si>
  <si>
    <t>CONTA</t>
  </si>
  <si>
    <t>VLR</t>
  </si>
  <si>
    <t xml:space="preserve">CONTA </t>
  </si>
  <si>
    <t xml:space="preserve">4. PASSIVO FINANCEIRO </t>
  </si>
  <si>
    <t>SUBCONTAS</t>
  </si>
  <si>
    <t>TOTAL SUB</t>
  </si>
  <si>
    <t>3. CONTAS DO PASSIVO "2" COM ATRIBUTO FINANCEIRO</t>
  </si>
  <si>
    <t xml:space="preserve">SOMATÓRIO </t>
  </si>
  <si>
    <t>SUB-CONTA</t>
  </si>
  <si>
    <t>VLR BALANCETE</t>
  </si>
  <si>
    <t>P F SLD BALANÇO</t>
  </si>
  <si>
    <t>GRUPO "2"</t>
  </si>
  <si>
    <t>FINANCEIRO OUTROS ENCARGOS SOCIAIS - 21141980100</t>
  </si>
  <si>
    <t>RESULTADO (I - II)</t>
  </si>
  <si>
    <t>i</t>
  </si>
  <si>
    <t>C</t>
  </si>
  <si>
    <t>ii</t>
  </si>
  <si>
    <t>iii</t>
  </si>
  <si>
    <t>iv</t>
  </si>
  <si>
    <t>VII</t>
  </si>
  <si>
    <t>v</t>
  </si>
  <si>
    <t>VIII</t>
  </si>
  <si>
    <t>IX</t>
  </si>
  <si>
    <t>RESULTADO (IV+V+VI+VII+VIII)</t>
  </si>
  <si>
    <t>FINANCEIRO - CONTRIB A RPPS - 21142010100</t>
  </si>
  <si>
    <t>X</t>
  </si>
  <si>
    <t>DIFERENÇA DE SALDO (III - IX)</t>
  </si>
  <si>
    <t>CONTRIBUIÇÕES AO GPS SAL/REMUN - 21143010101</t>
  </si>
  <si>
    <t>FORNECEDORES NÃO FINANCIADOS A PAGAR - 21311010101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</si>
  <si>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</si>
  <si>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</si>
  <si>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</si>
  <si>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</si>
  <si>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</si>
  <si>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</si>
  <si>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</si>
  <si>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</si>
  <si>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</si>
  <si>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</si>
  <si>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</si>
  <si>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FORNECEDORES NÃO FINANCIADOS A PAGAR - 21311030101</t>
  </si>
  <si>
    <t>CONTRIBUIÇÃO AO RGPS -                                          21881010200</t>
  </si>
  <si>
    <t>IRRF -                                                                                    21881010400</t>
  </si>
  <si>
    <t>IMPOSTOS E CONTRIBUIÇÕES DIVERSOS -           21881010600</t>
  </si>
  <si>
    <t>ISS -                                                                                      21881010800</t>
  </si>
  <si>
    <t>OUTROS CONSIGNATÁRIOS -                                    21881019900</t>
  </si>
  <si>
    <t>XI</t>
  </si>
  <si>
    <t>DEPÓSITOS ESPECIAIS -                                                21881040200</t>
  </si>
  <si>
    <t>XII</t>
  </si>
  <si>
    <t>OUTROS DEPÓSITOS -                                                   21881049900</t>
  </si>
  <si>
    <t>XIII</t>
  </si>
  <si>
    <t>OUTROS VALORES RETITUÍVEIS -                              21881990000</t>
  </si>
  <si>
    <t>XIV</t>
  </si>
  <si>
    <t>FINANCEIRO DIÁRIAS A PAGAR -                              21891020100</t>
  </si>
  <si>
    <t>XV</t>
  </si>
  <si>
    <t>FINANCEIRO SUPRIMENTO DE FUNDOS A PAGAR - 21891030100</t>
  </si>
  <si>
    <t>A</t>
  </si>
  <si>
    <t>TOTAL GRUPO "2" (PASSIVO)</t>
  </si>
  <si>
    <t>GRUPO "6"</t>
  </si>
  <si>
    <t>CREDITO EMPENHADO LIQUIDADO A PAGAR   -  6221303</t>
  </si>
  <si>
    <t>EXECUÇÃO DE RP  NÃO PROCESSADOS/RP NÃO PROCESSADOS LIQUIDADO A PAGAR - 6310</t>
  </si>
  <si>
    <t>RP NÃO PROCESSADO EM LIQUIDAÇÃO  -   63120000000</t>
  </si>
  <si>
    <t>RP PROCESSADO A PAGAR/EXECUÇÃO DE RP PROCESSADOS  -  63210000000</t>
  </si>
  <si>
    <t>B</t>
  </si>
  <si>
    <t>TOTAL GRUPO "6"</t>
  </si>
  <si>
    <t>21880000000   (VALORES RESTITUÍVEIS)</t>
  </si>
  <si>
    <t>D</t>
  </si>
  <si>
    <t>RESULTADO [GRUPO 6 + VALORES RESTITUÍVEIS] =&gt; ( B + C )</t>
  </si>
  <si>
    <t>E</t>
  </si>
  <si>
    <t>DIFERENÇA [(PASSIVO - (GRUPO 6 + VLRS RESTITUÍVEIS)] =&gt;  ( A - D )</t>
  </si>
  <si>
    <t>MÊS xx/2021</t>
  </si>
  <si>
    <t>UNIDADE ORÇAMENTO</t>
  </si>
  <si>
    <t>Conferência dos Saldos das Contas DDR</t>
  </si>
  <si>
    <t>6.2.2.1.3.01.00</t>
  </si>
  <si>
    <t>6.3.1.7.1.00.00</t>
  </si>
  <si>
    <t>6.3.1.1.0.00.00</t>
  </si>
  <si>
    <t>DDR - 8.2.1.1.1.00.00</t>
  </si>
  <si>
    <t xml:space="preserve">DIFERENÇA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</si>
</sst>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4" fontId="0" fillId="0" borderId="5" xfId="0" applyNumberFormat="1" applyBorder="1"/>
    <xf numFmtId="0" fontId="0" fillId="0" borderId="6" xfId="0" applyBorder="1"/>
    <xf numFmtId="4" fontId="0" fillId="0" borderId="6" xfId="0" applyNumberFormat="1" applyBorder="1"/>
    <xf numFmtId="0" fontId="0" fillId="0" borderId="7" xfId="0" applyBorder="1"/>
    <xf numFmtId="4" fontId="0" fillId="0" borderId="7" xfId="0" applyNumberFormat="1" applyBorder="1"/>
    <xf numFmtId="4" fontId="0" fillId="0" borderId="0" xfId="0" applyNumberFormat="1"/>
    <xf numFmtId="4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3" borderId="5" xfId="0" applyFill="1" applyBorder="1"/>
    <xf numFmtId="0" fontId="1" fillId="2" borderId="4" xfId="0" applyFon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5" xfId="0" applyFill="1" applyBorder="1"/>
    <xf numFmtId="0" fontId="1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" fontId="0" fillId="0" borderId="6" xfId="0" applyNumberFormat="1" applyBorder="1" applyAlignment="1">
      <alignment horizontal="left"/>
    </xf>
    <xf numFmtId="4" fontId="0" fillId="0" borderId="6" xfId="0" applyNumberFormat="1" applyFill="1" applyBorder="1"/>
    <xf numFmtId="0" fontId="1" fillId="3" borderId="4" xfId="0" applyFont="1" applyFill="1" applyBorder="1"/>
    <xf numFmtId="4" fontId="1" fillId="3" borderId="4" xfId="0" applyNumberFormat="1" applyFont="1" applyFill="1" applyBorder="1"/>
    <xf numFmtId="4" fontId="0" fillId="3" borderId="4" xfId="0" applyNumberFormat="1" applyFill="1" applyBorder="1"/>
    <xf numFmtId="0" fontId="0" fillId="2" borderId="6" xfId="0" applyFill="1" applyBorder="1"/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4" fontId="0" fillId="2" borderId="8" xfId="0" applyNumberFormat="1" applyFill="1" applyBorder="1"/>
    <xf numFmtId="0" fontId="0" fillId="0" borderId="6" xfId="0" applyFill="1" applyBorder="1" applyAlignment="1">
      <alignment horizontal="left"/>
    </xf>
    <xf numFmtId="0" fontId="0" fillId="0" borderId="6" xfId="0" applyFill="1" applyBorder="1"/>
    <xf numFmtId="0" fontId="1" fillId="3" borderId="4" xfId="0" applyFont="1" applyFill="1" applyBorder="1" applyAlignment="1">
      <alignment horizontal="left"/>
    </xf>
    <xf numFmtId="4" fontId="1" fillId="3" borderId="1" xfId="0" applyNumberFormat="1" applyFont="1" applyFill="1" applyBorder="1"/>
    <xf numFmtId="0" fontId="0" fillId="0" borderId="9" xfId="0" applyFill="1" applyBorder="1" applyAlignment="1"/>
    <xf numFmtId="0" fontId="0" fillId="0" borderId="9" xfId="0" applyBorder="1"/>
    <xf numFmtId="0" fontId="0" fillId="0" borderId="0" xfId="0" applyFill="1" applyBorder="1"/>
    <xf numFmtId="0" fontId="0" fillId="0" borderId="0" xfId="0" applyBorder="1"/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1" fontId="0" fillId="2" borderId="6" xfId="0" applyNumberFormat="1" applyFill="1" applyBorder="1" applyAlignment="1">
      <alignment horizontal="left"/>
    </xf>
    <xf numFmtId="0" fontId="1" fillId="3" borderId="4" xfId="0" applyFont="1" applyFill="1" applyBorder="1" applyAlignment="1">
      <alignment horizontal="right"/>
    </xf>
    <xf numFmtId="0" fontId="0" fillId="2" borderId="6" xfId="0" applyFont="1" applyFill="1" applyBorder="1"/>
    <xf numFmtId="1" fontId="0" fillId="2" borderId="6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 horizontal="right"/>
    </xf>
    <xf numFmtId="4" fontId="0" fillId="2" borderId="8" xfId="0" applyNumberFormat="1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right"/>
    </xf>
    <xf numFmtId="4" fontId="1" fillId="2" borderId="8" xfId="0" applyNumberFormat="1" applyFont="1" applyFill="1" applyBorder="1"/>
    <xf numFmtId="0" fontId="1" fillId="2" borderId="4" xfId="0" applyFont="1" applyFill="1" applyBorder="1" applyAlignment="1">
      <alignment horizontal="right"/>
    </xf>
    <xf numFmtId="4" fontId="1" fillId="2" borderId="1" xfId="0" applyNumberFormat="1" applyFont="1" applyFill="1" applyBorder="1"/>
    <xf numFmtId="4" fontId="0" fillId="0" borderId="4" xfId="0" applyNumberFormat="1" applyBorder="1"/>
    <xf numFmtId="0" fontId="0" fillId="2" borderId="6" xfId="0" applyFont="1" applyFill="1" applyBorder="1" applyAlignment="1">
      <alignment horizontal="left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4" fontId="1" fillId="4" borderId="10" xfId="0" applyNumberFormat="1" applyFont="1" applyFill="1" applyBorder="1"/>
    <xf numFmtId="4" fontId="1" fillId="4" borderId="7" xfId="0" applyNumberFormat="1" applyFont="1" applyFill="1" applyBorder="1"/>
    <xf numFmtId="0" fontId="1" fillId="0" borderId="6" xfId="0" applyFont="1" applyFill="1" applyBorder="1"/>
    <xf numFmtId="0" fontId="1" fillId="0" borderId="6" xfId="0" applyFont="1" applyFill="1" applyBorder="1" applyAlignment="1">
      <alignment horizontal="right"/>
    </xf>
    <xf numFmtId="4" fontId="1" fillId="0" borderId="8" xfId="0" applyNumberFormat="1" applyFont="1" applyFill="1" applyBorder="1"/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right"/>
    </xf>
    <xf numFmtId="4" fontId="1" fillId="3" borderId="11" xfId="0" applyNumberFormat="1" applyFont="1" applyFill="1" applyBorder="1"/>
    <xf numFmtId="4" fontId="0" fillId="3" borderId="6" xfId="0" applyNumberFormat="1" applyFill="1" applyBorder="1"/>
    <xf numFmtId="0" fontId="0" fillId="0" borderId="0" xfId="0" applyFont="1"/>
    <xf numFmtId="4" fontId="0" fillId="0" borderId="0" xfId="0" applyNumberFormat="1" applyFont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1" fillId="0" borderId="0" xfId="0" applyFont="1"/>
    <xf numFmtId="4" fontId="1" fillId="0" borderId="0" xfId="0" applyNumberFormat="1" applyFont="1"/>
    <xf numFmtId="4" fontId="0" fillId="0" borderId="4" xfId="0" applyNumberFormat="1" applyFont="1" applyBorder="1"/>
    <xf numFmtId="0" fontId="0" fillId="5" borderId="0" xfId="0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left"/>
    </xf>
    <xf numFmtId="4" fontId="1" fillId="5" borderId="4" xfId="0" applyNumberFormat="1" applyFont="1" applyFill="1" applyBorder="1"/>
    <xf numFmtId="0" fontId="1" fillId="5" borderId="4" xfId="0" applyFont="1" applyFill="1" applyBorder="1"/>
    <xf numFmtId="0" fontId="0" fillId="5" borderId="4" xfId="0" applyFill="1" applyBorder="1"/>
    <xf numFmtId="4" fontId="0" fillId="5" borderId="4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4" xfId="0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showGridLines="0" tabSelected="1" workbookViewId="0">
      <selection activeCell="B3" sqref="B3"/>
    </sheetView>
  </sheetViews>
  <sheetFormatPr defaultRowHeight="15" x14ac:dyDescent="0.25"/>
  <cols>
    <col min="1" max="1" width="3.7109375" customWidth="1"/>
    <col min="2" max="2" width="9.7109375" customWidth="1"/>
    <col min="3" max="3" width="33.140625" customWidth="1"/>
    <col min="4" max="4" width="21.42578125" customWidth="1"/>
    <col min="6" max="6" width="9.7109375" customWidth="1"/>
    <col min="7" max="7" width="33" customWidth="1"/>
    <col min="8" max="8" width="20.85546875" customWidth="1"/>
  </cols>
  <sheetData>
    <row r="1" spans="2:8" ht="18.75" customHeight="1" x14ac:dyDescent="0.25"/>
    <row r="2" spans="2:8" x14ac:dyDescent="0.25">
      <c r="B2" s="91" t="s">
        <v>24</v>
      </c>
      <c r="C2" s="91"/>
      <c r="D2" s="91"/>
    </row>
    <row r="3" spans="2:8" x14ac:dyDescent="0.25">
      <c r="B3" s="12"/>
      <c r="C3" s="12"/>
    </row>
    <row r="4" spans="2:8" x14ac:dyDescent="0.25">
      <c r="B4" s="88" t="s">
        <v>0</v>
      </c>
      <c r="C4" s="89"/>
      <c r="D4" s="90"/>
      <c r="F4" s="88" t="s">
        <v>97</v>
      </c>
      <c r="G4" s="89"/>
      <c r="H4" s="90"/>
    </row>
    <row r="5" spans="2:8" x14ac:dyDescent="0.25">
      <c r="B5" s="88" t="s">
        <v>1</v>
      </c>
      <c r="C5" s="89"/>
      <c r="D5" s="90"/>
      <c r="F5" s="88"/>
      <c r="G5" s="89"/>
      <c r="H5" s="90"/>
    </row>
    <row r="6" spans="2:8" x14ac:dyDescent="0.25">
      <c r="B6" s="1"/>
      <c r="C6" s="2" t="s">
        <v>2</v>
      </c>
      <c r="D6" s="2" t="s">
        <v>3</v>
      </c>
      <c r="F6" s="1"/>
      <c r="G6" s="2" t="s">
        <v>2</v>
      </c>
      <c r="H6" s="2" t="s">
        <v>3</v>
      </c>
    </row>
    <row r="7" spans="2:8" x14ac:dyDescent="0.25">
      <c r="B7" s="3" t="s">
        <v>4</v>
      </c>
      <c r="C7" s="3" t="s">
        <v>5</v>
      </c>
      <c r="D7" s="4"/>
      <c r="F7" s="3" t="s">
        <v>4</v>
      </c>
      <c r="G7" s="3" t="s">
        <v>5</v>
      </c>
      <c r="H7" s="4">
        <f>D7</f>
        <v>0</v>
      </c>
    </row>
    <row r="8" spans="2:8" x14ac:dyDescent="0.25">
      <c r="B8" s="5" t="s">
        <v>6</v>
      </c>
      <c r="C8" s="5" t="s">
        <v>7</v>
      </c>
      <c r="D8" s="6"/>
      <c r="F8" s="5" t="s">
        <v>6</v>
      </c>
      <c r="G8" s="5" t="s">
        <v>7</v>
      </c>
      <c r="H8" s="6">
        <f>D8</f>
        <v>0</v>
      </c>
    </row>
    <row r="9" spans="2:8" x14ac:dyDescent="0.25">
      <c r="B9" s="5" t="s">
        <v>8</v>
      </c>
      <c r="C9" s="5" t="s">
        <v>9</v>
      </c>
      <c r="D9" s="6">
        <f>D7-D8</f>
        <v>0</v>
      </c>
      <c r="F9" s="5" t="s">
        <v>8</v>
      </c>
      <c r="G9" s="5" t="s">
        <v>98</v>
      </c>
      <c r="H9" s="6">
        <f>H7-H8</f>
        <v>0</v>
      </c>
    </row>
    <row r="10" spans="2:8" x14ac:dyDescent="0.25">
      <c r="B10" s="5" t="s">
        <v>10</v>
      </c>
      <c r="C10" s="5" t="s">
        <v>11</v>
      </c>
      <c r="D10" s="6"/>
      <c r="F10" s="5" t="s">
        <v>10</v>
      </c>
      <c r="G10" s="5" t="s">
        <v>99</v>
      </c>
      <c r="H10" s="6">
        <v>0</v>
      </c>
    </row>
    <row r="11" spans="2:8" x14ac:dyDescent="0.25">
      <c r="B11" s="7" t="s">
        <v>12</v>
      </c>
      <c r="C11" s="7" t="s">
        <v>13</v>
      </c>
      <c r="D11" s="8">
        <f>D9-D10</f>
        <v>0</v>
      </c>
      <c r="F11" s="5" t="s">
        <v>12</v>
      </c>
      <c r="G11" s="5" t="s">
        <v>100</v>
      </c>
      <c r="H11" s="6">
        <v>0</v>
      </c>
    </row>
    <row r="12" spans="2:8" x14ac:dyDescent="0.25">
      <c r="D12" s="9"/>
      <c r="F12" s="5" t="s">
        <v>17</v>
      </c>
      <c r="G12" s="5" t="s">
        <v>101</v>
      </c>
      <c r="H12" s="6">
        <f>D10</f>
        <v>0</v>
      </c>
    </row>
    <row r="13" spans="2:8" x14ac:dyDescent="0.25">
      <c r="D13" s="9"/>
      <c r="F13" s="7" t="s">
        <v>44</v>
      </c>
      <c r="G13" s="7" t="s">
        <v>102</v>
      </c>
      <c r="H13" s="8">
        <f>H7-H8-H9-H10-H11-H12</f>
        <v>0</v>
      </c>
    </row>
    <row r="14" spans="2:8" x14ac:dyDescent="0.25">
      <c r="B14" s="88" t="s">
        <v>14</v>
      </c>
      <c r="C14" s="89"/>
      <c r="D14" s="90"/>
    </row>
    <row r="15" spans="2:8" x14ac:dyDescent="0.25">
      <c r="B15" s="1"/>
      <c r="C15" s="2" t="s">
        <v>2</v>
      </c>
      <c r="D15" s="10" t="s">
        <v>3</v>
      </c>
    </row>
    <row r="16" spans="2:8" x14ac:dyDescent="0.25">
      <c r="B16" s="3" t="s">
        <v>4</v>
      </c>
      <c r="C16" s="3" t="s">
        <v>15</v>
      </c>
      <c r="D16" s="4">
        <f>D7</f>
        <v>0</v>
      </c>
    </row>
    <row r="17" spans="2:4" x14ac:dyDescent="0.25">
      <c r="B17" s="5" t="s">
        <v>6</v>
      </c>
      <c r="C17" s="11">
        <v>72100000000</v>
      </c>
      <c r="D17" s="6"/>
    </row>
    <row r="18" spans="2:4" x14ac:dyDescent="0.25">
      <c r="B18" s="5" t="s">
        <v>8</v>
      </c>
      <c r="C18" s="11">
        <v>82114000000</v>
      </c>
      <c r="D18" s="6"/>
    </row>
    <row r="19" spans="2:4" x14ac:dyDescent="0.25">
      <c r="B19" s="5" t="s">
        <v>10</v>
      </c>
      <c r="C19" s="11">
        <v>82115000000</v>
      </c>
      <c r="D19" s="6"/>
    </row>
    <row r="20" spans="2:4" x14ac:dyDescent="0.25">
      <c r="B20" s="5" t="s">
        <v>12</v>
      </c>
      <c r="C20" s="5" t="s">
        <v>16</v>
      </c>
      <c r="D20" s="6">
        <f>(D17-D18-D19)</f>
        <v>0</v>
      </c>
    </row>
    <row r="21" spans="2:4" x14ac:dyDescent="0.25">
      <c r="B21" s="7" t="s">
        <v>17</v>
      </c>
      <c r="C21" s="7" t="s">
        <v>18</v>
      </c>
      <c r="D21" s="8">
        <f>(D16)-(D20)</f>
        <v>0</v>
      </c>
    </row>
    <row r="22" spans="2:4" x14ac:dyDescent="0.25">
      <c r="D22" s="9"/>
    </row>
    <row r="23" spans="2:4" x14ac:dyDescent="0.25">
      <c r="D23" s="9"/>
    </row>
    <row r="24" spans="2:4" x14ac:dyDescent="0.25">
      <c r="B24" s="88" t="s">
        <v>19</v>
      </c>
      <c r="C24" s="89"/>
      <c r="D24" s="90"/>
    </row>
    <row r="25" spans="2:4" x14ac:dyDescent="0.25">
      <c r="B25" s="1"/>
      <c r="C25" s="2" t="s">
        <v>20</v>
      </c>
      <c r="D25" s="10" t="s">
        <v>3</v>
      </c>
    </row>
    <row r="26" spans="2:4" x14ac:dyDescent="0.25">
      <c r="B26" s="3" t="s">
        <v>4</v>
      </c>
      <c r="C26" s="3" t="s">
        <v>21</v>
      </c>
      <c r="D26" s="4">
        <f>D8</f>
        <v>0</v>
      </c>
    </row>
    <row r="27" spans="2:4" x14ac:dyDescent="0.25">
      <c r="B27" s="5" t="s">
        <v>6</v>
      </c>
      <c r="C27" s="11">
        <v>82112000000</v>
      </c>
      <c r="D27" s="6"/>
    </row>
    <row r="28" spans="2:4" x14ac:dyDescent="0.25">
      <c r="B28" s="5" t="s">
        <v>8</v>
      </c>
      <c r="C28" s="11">
        <v>82113000000</v>
      </c>
      <c r="D28" s="6"/>
    </row>
    <row r="29" spans="2:4" x14ac:dyDescent="0.25">
      <c r="B29" s="5" t="s">
        <v>10</v>
      </c>
      <c r="C29" s="5" t="s">
        <v>22</v>
      </c>
      <c r="D29" s="6">
        <f>D27+D28</f>
        <v>0</v>
      </c>
    </row>
    <row r="30" spans="2:4" x14ac:dyDescent="0.25">
      <c r="B30" s="7" t="s">
        <v>12</v>
      </c>
      <c r="C30" s="7" t="s">
        <v>23</v>
      </c>
      <c r="D30" s="8">
        <f>D26-D29</f>
        <v>0</v>
      </c>
    </row>
  </sheetData>
  <mergeCells count="7">
    <mergeCell ref="B24:D24"/>
    <mergeCell ref="B2:D2"/>
    <mergeCell ref="F4:H4"/>
    <mergeCell ref="F5:H5"/>
    <mergeCell ref="B4:D4"/>
    <mergeCell ref="B5:D5"/>
    <mergeCell ref="B14:D14"/>
  </mergeCells>
  <pageMargins left="0.511811024" right="0.511811024" top="0.78740157499999996" bottom="0.78740157499999996" header="0.31496062000000002" footer="0.31496062000000002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122"/>
  <sheetViews>
    <sheetView showGridLines="0" workbookViewId="0">
      <selection activeCell="B4" sqref="B4"/>
    </sheetView>
  </sheetViews>
  <sheetFormatPr defaultRowHeight="15" x14ac:dyDescent="0.25"/>
  <cols>
    <col min="1" max="1" width="2.5703125" customWidth="1"/>
    <col min="2" max="2" width="12" customWidth="1"/>
    <col min="3" max="3" width="82.28515625" customWidth="1"/>
    <col min="4" max="4" width="12" customWidth="1"/>
    <col min="5" max="5" width="15" customWidth="1"/>
    <col min="6" max="6" width="12.42578125" bestFit="1" customWidth="1"/>
    <col min="7" max="7" width="2.140625" bestFit="1" customWidth="1"/>
    <col min="9" max="9" width="4" bestFit="1" customWidth="1"/>
    <col min="10" max="10" width="28.140625" bestFit="1" customWidth="1"/>
    <col min="11" max="11" width="14.28515625" customWidth="1"/>
    <col min="13" max="13" width="4.5703125" customWidth="1"/>
    <col min="14" max="14" width="13" customWidth="1"/>
    <col min="15" max="15" width="6.5703125" bestFit="1" customWidth="1"/>
    <col min="16" max="16" width="12" bestFit="1" customWidth="1"/>
    <col min="17" max="17" width="11.7109375" bestFit="1" customWidth="1"/>
    <col min="18" max="18" width="11" bestFit="1" customWidth="1"/>
    <col min="19" max="19" width="8.140625" bestFit="1" customWidth="1"/>
    <col min="20" max="20" width="11" bestFit="1" customWidth="1"/>
    <col min="22" max="22" width="12.140625" customWidth="1"/>
    <col min="23" max="23" width="12" customWidth="1"/>
  </cols>
  <sheetData>
    <row r="1" spans="2:23" ht="6.75" customHeight="1" x14ac:dyDescent="0.25"/>
    <row r="2" spans="2:23" x14ac:dyDescent="0.25">
      <c r="B2" t="s">
        <v>95</v>
      </c>
    </row>
    <row r="3" spans="2:23" x14ac:dyDescent="0.25">
      <c r="B3" s="92" t="s">
        <v>96</v>
      </c>
      <c r="C3" s="92"/>
      <c r="D3" s="12"/>
      <c r="I3" s="92"/>
      <c r="J3" s="92"/>
      <c r="M3" s="80"/>
      <c r="N3" s="81" t="s">
        <v>25</v>
      </c>
      <c r="O3" s="82" t="s">
        <v>26</v>
      </c>
      <c r="P3" s="81" t="s">
        <v>25</v>
      </c>
      <c r="Q3" s="82" t="s">
        <v>26</v>
      </c>
      <c r="R3" s="81" t="s">
        <v>25</v>
      </c>
      <c r="S3" s="82" t="s">
        <v>26</v>
      </c>
      <c r="T3" s="81" t="s">
        <v>27</v>
      </c>
      <c r="U3" s="82" t="s">
        <v>26</v>
      </c>
      <c r="V3" s="81" t="s">
        <v>27</v>
      </c>
      <c r="W3" s="82" t="s">
        <v>26</v>
      </c>
    </row>
    <row r="4" spans="2:23" x14ac:dyDescent="0.25">
      <c r="B4" s="12"/>
      <c r="C4" s="12"/>
      <c r="D4" s="12"/>
      <c r="I4" s="12"/>
      <c r="J4" s="12"/>
      <c r="M4" s="80"/>
      <c r="N4" s="81"/>
      <c r="O4" s="82"/>
      <c r="P4" s="81"/>
      <c r="Q4" s="82"/>
      <c r="R4" s="81"/>
      <c r="S4" s="82"/>
      <c r="T4" s="81"/>
      <c r="U4" s="82"/>
      <c r="V4" s="81"/>
      <c r="W4" s="82"/>
    </row>
    <row r="5" spans="2:23" x14ac:dyDescent="0.25">
      <c r="B5" s="93" t="s">
        <v>0</v>
      </c>
      <c r="C5" s="94"/>
      <c r="D5" s="94"/>
      <c r="E5" s="95"/>
      <c r="F5" s="13" t="s">
        <v>3</v>
      </c>
      <c r="I5" s="88" t="s">
        <v>28</v>
      </c>
      <c r="J5" s="89"/>
      <c r="K5" s="90"/>
      <c r="M5" s="80"/>
      <c r="N5" s="83">
        <v>62213020000</v>
      </c>
      <c r="O5" s="84">
        <f>O6</f>
        <v>0</v>
      </c>
      <c r="P5" s="85">
        <v>62213030000</v>
      </c>
      <c r="Q5" s="84">
        <f>Q6</f>
        <v>0</v>
      </c>
      <c r="R5" s="85">
        <v>6312000000</v>
      </c>
      <c r="S5" s="84">
        <f>S6</f>
        <v>0</v>
      </c>
      <c r="T5" s="85">
        <v>6313000000</v>
      </c>
      <c r="U5" s="84">
        <f>U6</f>
        <v>0</v>
      </c>
      <c r="V5" s="85">
        <v>6321000000</v>
      </c>
      <c r="W5" s="84">
        <f>W6</f>
        <v>0</v>
      </c>
    </row>
    <row r="6" spans="2:23" x14ac:dyDescent="0.25">
      <c r="B6" s="15"/>
      <c r="C6" s="16"/>
      <c r="D6" s="16"/>
      <c r="E6" s="17"/>
      <c r="F6" s="18"/>
      <c r="I6" s="19"/>
      <c r="J6" s="20"/>
      <c r="K6" s="21"/>
      <c r="M6" s="96" t="s">
        <v>29</v>
      </c>
      <c r="N6" s="83" t="s">
        <v>30</v>
      </c>
      <c r="O6" s="84">
        <f>SUM(O7:O23)</f>
        <v>0</v>
      </c>
      <c r="P6" s="85" t="s">
        <v>30</v>
      </c>
      <c r="Q6" s="84">
        <f>SUM(Q7:Q23)</f>
        <v>0</v>
      </c>
      <c r="R6" s="85" t="s">
        <v>30</v>
      </c>
      <c r="S6" s="84">
        <f>SUM(S7:S23)</f>
        <v>0</v>
      </c>
      <c r="T6" s="85" t="s">
        <v>30</v>
      </c>
      <c r="U6" s="84">
        <f>SUM(U7:U23)</f>
        <v>0</v>
      </c>
      <c r="V6" s="85" t="s">
        <v>30</v>
      </c>
      <c r="W6" s="84">
        <f>SUM(W7:W23)</f>
        <v>0</v>
      </c>
    </row>
    <row r="7" spans="2:23" x14ac:dyDescent="0.25">
      <c r="B7" s="93" t="s">
        <v>31</v>
      </c>
      <c r="C7" s="94"/>
      <c r="D7" s="94"/>
      <c r="E7" s="95"/>
      <c r="F7" s="18" t="s">
        <v>32</v>
      </c>
      <c r="I7" s="1"/>
      <c r="J7" s="2" t="s">
        <v>20</v>
      </c>
      <c r="K7" s="10" t="s">
        <v>3</v>
      </c>
      <c r="M7" s="96"/>
      <c r="N7" s="86"/>
      <c r="O7" s="87"/>
      <c r="P7" s="86"/>
      <c r="Q7" s="87"/>
      <c r="R7" s="86"/>
      <c r="S7" s="87"/>
      <c r="T7" s="86"/>
      <c r="U7" s="87"/>
      <c r="V7" s="86"/>
      <c r="W7" s="87"/>
    </row>
    <row r="8" spans="2:23" x14ac:dyDescent="0.25">
      <c r="B8" s="22"/>
      <c r="C8" s="23" t="s">
        <v>2</v>
      </c>
      <c r="D8" s="23" t="s">
        <v>33</v>
      </c>
      <c r="E8" s="23" t="s">
        <v>34</v>
      </c>
      <c r="F8" s="24"/>
      <c r="I8" s="5" t="s">
        <v>4</v>
      </c>
      <c r="J8" s="5" t="s">
        <v>35</v>
      </c>
      <c r="K8" s="6">
        <f>'INFORMAÇÕES BALANCETE.'!D8</f>
        <v>0</v>
      </c>
      <c r="M8" s="96"/>
      <c r="N8" s="86"/>
      <c r="O8" s="87"/>
      <c r="P8" s="86"/>
      <c r="Q8" s="87"/>
      <c r="R8" s="86"/>
      <c r="S8" s="87"/>
      <c r="T8" s="86"/>
      <c r="U8" s="87"/>
      <c r="V8" s="86"/>
      <c r="W8" s="87"/>
    </row>
    <row r="9" spans="2:23" x14ac:dyDescent="0.25">
      <c r="B9" s="25"/>
      <c r="C9" s="26" t="s">
        <v>36</v>
      </c>
      <c r="D9" s="27"/>
      <c r="E9" s="27"/>
      <c r="F9" s="22"/>
      <c r="I9" s="5" t="s">
        <v>6</v>
      </c>
      <c r="J9" s="28">
        <v>218800000000</v>
      </c>
      <c r="K9" s="29"/>
      <c r="M9" s="96"/>
      <c r="N9" s="86"/>
      <c r="O9" s="87"/>
      <c r="P9" s="86"/>
      <c r="Q9" s="87"/>
      <c r="R9" s="86"/>
      <c r="S9" s="87"/>
      <c r="T9" s="86"/>
      <c r="U9" s="87"/>
      <c r="V9" s="86"/>
      <c r="W9" s="87"/>
    </row>
    <row r="10" spans="2:23" x14ac:dyDescent="0.25">
      <c r="B10" s="30" t="s">
        <v>4</v>
      </c>
      <c r="C10" s="30" t="s">
        <v>37</v>
      </c>
      <c r="D10" s="30"/>
      <c r="E10" s="31"/>
      <c r="F10" s="32">
        <f>SUM(E11:E15)</f>
        <v>0</v>
      </c>
      <c r="I10" s="5" t="s">
        <v>8</v>
      </c>
      <c r="J10" s="11" t="s">
        <v>38</v>
      </c>
      <c r="K10" s="29">
        <f>K8-K9</f>
        <v>0</v>
      </c>
      <c r="M10" s="96"/>
      <c r="N10" s="86"/>
      <c r="O10" s="87"/>
      <c r="P10" s="86"/>
      <c r="Q10" s="87"/>
      <c r="R10" s="86"/>
      <c r="S10" s="87"/>
      <c r="T10" s="86"/>
      <c r="U10" s="87"/>
      <c r="V10" s="86"/>
      <c r="W10" s="87"/>
    </row>
    <row r="11" spans="2:23" x14ac:dyDescent="0.25">
      <c r="B11" s="33" t="s">
        <v>39</v>
      </c>
      <c r="C11" s="34">
        <v>21141980100</v>
      </c>
      <c r="D11" s="35"/>
      <c r="E11" s="36">
        <v>0</v>
      </c>
      <c r="F11" s="6" t="s">
        <v>40</v>
      </c>
      <c r="I11" s="5" t="s">
        <v>10</v>
      </c>
      <c r="J11" s="11">
        <v>62213020000</v>
      </c>
      <c r="K11" s="29">
        <f>O5</f>
        <v>0</v>
      </c>
      <c r="M11" s="96"/>
      <c r="N11" s="86"/>
      <c r="O11" s="87"/>
      <c r="P11" s="86"/>
      <c r="Q11" s="87"/>
      <c r="R11" s="86"/>
      <c r="S11" s="87"/>
      <c r="T11" s="86"/>
      <c r="U11" s="87"/>
      <c r="V11" s="86"/>
      <c r="W11" s="87"/>
    </row>
    <row r="12" spans="2:23" x14ac:dyDescent="0.25">
      <c r="B12" s="33" t="s">
        <v>41</v>
      </c>
      <c r="C12" s="34">
        <v>21141980100</v>
      </c>
      <c r="D12" s="35"/>
      <c r="E12" s="36">
        <v>0</v>
      </c>
      <c r="F12" s="6"/>
      <c r="I12" s="5" t="s">
        <v>12</v>
      </c>
      <c r="J12" s="37">
        <v>62213030000</v>
      </c>
      <c r="K12" s="29">
        <f>Q5</f>
        <v>0</v>
      </c>
      <c r="M12" s="96"/>
      <c r="N12" s="86"/>
      <c r="O12" s="87"/>
      <c r="P12" s="86"/>
      <c r="Q12" s="87"/>
      <c r="R12" s="86"/>
      <c r="S12" s="87"/>
      <c r="T12" s="86"/>
      <c r="U12" s="87"/>
      <c r="V12" s="86"/>
      <c r="W12" s="87"/>
    </row>
    <row r="13" spans="2:23" x14ac:dyDescent="0.25">
      <c r="B13" s="33" t="s">
        <v>42</v>
      </c>
      <c r="C13" s="34">
        <v>21141980100</v>
      </c>
      <c r="D13" s="35"/>
      <c r="E13" s="36">
        <v>0</v>
      </c>
      <c r="F13" s="6"/>
      <c r="I13" s="38" t="s">
        <v>17</v>
      </c>
      <c r="J13" s="37">
        <v>63120000000</v>
      </c>
      <c r="K13" s="29">
        <f>S5</f>
        <v>0</v>
      </c>
      <c r="M13" s="96"/>
      <c r="N13" s="86"/>
      <c r="O13" s="87"/>
      <c r="P13" s="86"/>
      <c r="Q13" s="87"/>
      <c r="R13" s="86"/>
      <c r="S13" s="87"/>
      <c r="T13" s="86"/>
      <c r="U13" s="87"/>
      <c r="V13" s="86"/>
      <c r="W13" s="87"/>
    </row>
    <row r="14" spans="2:23" x14ac:dyDescent="0.25">
      <c r="B14" s="33" t="s">
        <v>43</v>
      </c>
      <c r="C14" s="34">
        <v>21141980100</v>
      </c>
      <c r="D14" s="35"/>
      <c r="E14" s="36">
        <v>0</v>
      </c>
      <c r="F14" s="6"/>
      <c r="I14" s="38" t="s">
        <v>44</v>
      </c>
      <c r="J14" s="37">
        <v>63130000000</v>
      </c>
      <c r="K14" s="29">
        <f>U5</f>
        <v>0</v>
      </c>
      <c r="M14" s="96"/>
      <c r="N14" s="86"/>
      <c r="O14" s="87"/>
      <c r="P14" s="86"/>
      <c r="Q14" s="87"/>
      <c r="R14" s="86"/>
      <c r="S14" s="87"/>
      <c r="T14" s="86"/>
      <c r="U14" s="87"/>
      <c r="V14" s="86"/>
      <c r="W14" s="87"/>
    </row>
    <row r="15" spans="2:23" x14ac:dyDescent="0.25">
      <c r="B15" s="33" t="s">
        <v>45</v>
      </c>
      <c r="C15" s="34">
        <v>21141980100</v>
      </c>
      <c r="D15" s="35"/>
      <c r="E15" s="36">
        <v>0</v>
      </c>
      <c r="F15" s="6"/>
      <c r="I15" s="38" t="s">
        <v>46</v>
      </c>
      <c r="J15" s="37">
        <v>63210000000</v>
      </c>
      <c r="K15" s="29">
        <f>W5</f>
        <v>0</v>
      </c>
      <c r="M15" s="96"/>
      <c r="N15" s="86"/>
      <c r="O15" s="87"/>
      <c r="P15" s="86"/>
      <c r="Q15" s="87"/>
      <c r="R15" s="86"/>
      <c r="S15" s="87"/>
      <c r="T15" s="86"/>
      <c r="U15" s="87"/>
      <c r="V15" s="86"/>
      <c r="W15" s="87"/>
    </row>
    <row r="16" spans="2:23" x14ac:dyDescent="0.25">
      <c r="B16" s="33"/>
      <c r="C16" s="34"/>
      <c r="D16" s="35"/>
      <c r="E16" s="36"/>
      <c r="F16" s="6"/>
      <c r="I16" s="38" t="s">
        <v>47</v>
      </c>
      <c r="J16" s="5" t="s">
        <v>48</v>
      </c>
      <c r="K16" s="29">
        <f>SUM(K11+K12+K13+K14+K15)</f>
        <v>0</v>
      </c>
      <c r="M16" s="96"/>
      <c r="N16" s="86"/>
      <c r="O16" s="87"/>
      <c r="P16" s="86"/>
      <c r="Q16" s="87"/>
      <c r="R16" s="86"/>
      <c r="S16" s="87"/>
      <c r="T16" s="86"/>
      <c r="U16" s="87"/>
      <c r="V16" s="86"/>
      <c r="W16" s="87"/>
    </row>
    <row r="17" spans="2:23" x14ac:dyDescent="0.25">
      <c r="B17" s="30" t="s">
        <v>6</v>
      </c>
      <c r="C17" s="39" t="s">
        <v>49</v>
      </c>
      <c r="D17" s="39"/>
      <c r="E17" s="40"/>
      <c r="F17" s="32">
        <f>SUM(E18:E21)</f>
        <v>0</v>
      </c>
      <c r="I17" s="38" t="s">
        <v>50</v>
      </c>
      <c r="J17" s="5" t="s">
        <v>51</v>
      </c>
      <c r="K17" s="29">
        <f>K10-K16</f>
        <v>0</v>
      </c>
      <c r="M17" s="96"/>
      <c r="N17" s="86"/>
      <c r="O17" s="87"/>
      <c r="P17" s="86"/>
      <c r="Q17" s="87"/>
      <c r="R17" s="86"/>
      <c r="S17" s="87"/>
      <c r="T17" s="86"/>
      <c r="U17" s="87"/>
      <c r="V17" s="86"/>
      <c r="W17" s="87"/>
    </row>
    <row r="18" spans="2:23" x14ac:dyDescent="0.25">
      <c r="B18" s="33" t="s">
        <v>39</v>
      </c>
      <c r="C18" s="34">
        <v>21142010100</v>
      </c>
      <c r="D18" s="35"/>
      <c r="E18" s="36">
        <v>0</v>
      </c>
      <c r="F18" s="6" t="s">
        <v>40</v>
      </c>
      <c r="I18" s="41"/>
      <c r="J18" s="42"/>
      <c r="K18" s="41"/>
      <c r="M18" s="96"/>
      <c r="N18" s="86"/>
      <c r="O18" s="87"/>
      <c r="P18" s="86"/>
      <c r="Q18" s="87"/>
      <c r="R18" s="86"/>
      <c r="S18" s="87"/>
      <c r="T18" s="86"/>
      <c r="U18" s="87"/>
      <c r="V18" s="86"/>
      <c r="W18" s="87"/>
    </row>
    <row r="19" spans="2:23" x14ac:dyDescent="0.25">
      <c r="B19" s="33" t="s">
        <v>41</v>
      </c>
      <c r="C19" s="34">
        <v>21142010100</v>
      </c>
      <c r="D19" s="35"/>
      <c r="E19" s="36">
        <v>0</v>
      </c>
      <c r="F19" s="6" t="s">
        <v>40</v>
      </c>
      <c r="I19" s="43"/>
      <c r="J19" s="44"/>
      <c r="K19" s="45"/>
      <c r="M19" s="96"/>
      <c r="N19" s="86"/>
      <c r="O19" s="87"/>
      <c r="P19" s="86"/>
      <c r="Q19" s="87"/>
      <c r="R19" s="86"/>
      <c r="S19" s="87"/>
      <c r="T19" s="86"/>
      <c r="U19" s="87"/>
      <c r="V19" s="86"/>
      <c r="W19" s="87"/>
    </row>
    <row r="20" spans="2:23" x14ac:dyDescent="0.25">
      <c r="B20" s="33" t="s">
        <v>42</v>
      </c>
      <c r="C20" s="34">
        <v>21142010100</v>
      </c>
      <c r="D20" s="35"/>
      <c r="E20" s="36">
        <v>0</v>
      </c>
      <c r="F20" s="6"/>
      <c r="I20" s="43"/>
      <c r="J20" s="43"/>
      <c r="K20" s="46"/>
      <c r="M20" s="96"/>
      <c r="N20" s="86"/>
      <c r="O20" s="87"/>
      <c r="P20" s="86"/>
      <c r="Q20" s="87"/>
      <c r="R20" s="86"/>
      <c r="S20" s="87"/>
      <c r="T20" s="86"/>
      <c r="U20" s="87"/>
      <c r="V20" s="86"/>
      <c r="W20" s="87"/>
    </row>
    <row r="21" spans="2:23" x14ac:dyDescent="0.25">
      <c r="B21" s="33" t="s">
        <v>43</v>
      </c>
      <c r="C21" s="34">
        <v>21142010100</v>
      </c>
      <c r="D21" s="35"/>
      <c r="E21" s="36">
        <v>0</v>
      </c>
      <c r="F21" s="6"/>
      <c r="I21" s="43"/>
      <c r="J21" s="47"/>
      <c r="K21" s="46"/>
      <c r="M21" s="96"/>
      <c r="N21" s="86"/>
      <c r="O21" s="87"/>
      <c r="P21" s="86"/>
      <c r="Q21" s="87"/>
      <c r="R21" s="86"/>
      <c r="S21" s="87"/>
      <c r="T21" s="86"/>
      <c r="U21" s="87"/>
      <c r="V21" s="86"/>
      <c r="W21" s="87"/>
    </row>
    <row r="22" spans="2:23" x14ac:dyDescent="0.25">
      <c r="B22" s="33"/>
      <c r="C22" s="34"/>
      <c r="D22" s="35"/>
      <c r="E22" s="36"/>
      <c r="F22" s="6"/>
      <c r="I22" s="43"/>
      <c r="J22" s="47"/>
      <c r="K22" s="46"/>
      <c r="M22" s="96"/>
      <c r="N22" s="86"/>
      <c r="O22" s="87"/>
      <c r="P22" s="86"/>
      <c r="Q22" s="87"/>
      <c r="R22" s="86"/>
      <c r="S22" s="87"/>
      <c r="T22" s="86"/>
      <c r="U22" s="87"/>
      <c r="V22" s="86"/>
      <c r="W22" s="87"/>
    </row>
    <row r="23" spans="2:23" x14ac:dyDescent="0.25">
      <c r="B23" s="30" t="s">
        <v>8</v>
      </c>
      <c r="C23" s="39" t="s">
        <v>52</v>
      </c>
      <c r="D23" s="39"/>
      <c r="E23" s="40"/>
      <c r="F23" s="31">
        <f>SUM(E24:E27)</f>
        <v>0</v>
      </c>
      <c r="I23" s="43"/>
      <c r="J23" s="47"/>
      <c r="K23" s="46"/>
      <c r="M23" s="96"/>
      <c r="N23" s="86"/>
      <c r="O23" s="87"/>
      <c r="P23" s="86"/>
      <c r="Q23" s="87"/>
      <c r="R23" s="86"/>
      <c r="S23" s="87"/>
      <c r="T23" s="86"/>
      <c r="U23" s="87"/>
      <c r="V23" s="86"/>
      <c r="W23" s="87"/>
    </row>
    <row r="24" spans="2:23" x14ac:dyDescent="0.25">
      <c r="B24" s="33" t="s">
        <v>39</v>
      </c>
      <c r="C24" s="34">
        <v>21143010101</v>
      </c>
      <c r="D24" s="35"/>
      <c r="E24" s="36">
        <v>0</v>
      </c>
      <c r="F24" s="6" t="s">
        <v>40</v>
      </c>
      <c r="I24" s="43"/>
      <c r="J24" s="43"/>
      <c r="K24" s="46"/>
    </row>
    <row r="25" spans="2:23" x14ac:dyDescent="0.25">
      <c r="B25" s="33" t="s">
        <v>41</v>
      </c>
      <c r="C25" s="34">
        <v>21143010101</v>
      </c>
      <c r="D25" s="35"/>
      <c r="E25" s="36">
        <v>0</v>
      </c>
      <c r="F25" s="6" t="s">
        <v>40</v>
      </c>
      <c r="I25" s="43"/>
      <c r="J25" s="43"/>
      <c r="K25" s="46"/>
    </row>
    <row r="26" spans="2:23" x14ac:dyDescent="0.25">
      <c r="B26" s="33" t="s">
        <v>42</v>
      </c>
      <c r="C26" s="34">
        <v>21143010101</v>
      </c>
      <c r="D26" s="35"/>
      <c r="E26" s="36">
        <v>0</v>
      </c>
      <c r="F26" s="6"/>
      <c r="I26" s="43"/>
      <c r="J26" s="43"/>
      <c r="K26" s="43"/>
    </row>
    <row r="27" spans="2:23" x14ac:dyDescent="0.25">
      <c r="B27" s="33" t="s">
        <v>43</v>
      </c>
      <c r="C27" s="34">
        <v>21143010101</v>
      </c>
      <c r="D27" s="35"/>
      <c r="E27" s="36">
        <v>0</v>
      </c>
      <c r="F27" s="6"/>
      <c r="I27" s="43"/>
      <c r="J27" s="43"/>
      <c r="K27" s="46"/>
    </row>
    <row r="28" spans="2:23" x14ac:dyDescent="0.25">
      <c r="B28" s="33"/>
      <c r="C28" s="34"/>
      <c r="D28" s="35"/>
      <c r="E28" s="36"/>
      <c r="F28" s="6"/>
      <c r="I28" s="43"/>
      <c r="J28" s="43"/>
      <c r="K28" s="46"/>
    </row>
    <row r="29" spans="2:23" x14ac:dyDescent="0.25">
      <c r="B29" s="30" t="s">
        <v>10</v>
      </c>
      <c r="C29" s="30" t="s">
        <v>53</v>
      </c>
      <c r="D29" s="30"/>
      <c r="E29" s="40"/>
      <c r="F29" s="31">
        <f>SUM(E30:E45)</f>
        <v>0</v>
      </c>
      <c r="K29" s="9"/>
    </row>
    <row r="30" spans="2:23" x14ac:dyDescent="0.25">
      <c r="B30" s="33" t="s">
        <v>39</v>
      </c>
      <c r="C30" s="48">
        <v>213110010101</v>
      </c>
      <c r="D30" s="35"/>
      <c r="E30" s="36"/>
      <c r="F30" s="6" t="s">
        <v>40</v>
      </c>
    </row>
    <row r="31" spans="2:23" x14ac:dyDescent="0.25">
      <c r="B31" s="33" t="s">
        <v>41</v>
      </c>
      <c r="C31" s="48">
        <v>213110010101</v>
      </c>
      <c r="D31" s="35"/>
      <c r="E31" s="36"/>
      <c r="F31" s="6" t="s">
        <v>40</v>
      </c>
    </row>
    <row r="32" spans="2:23" x14ac:dyDescent="0.25">
      <c r="B32" s="33" t="s">
        <v>42</v>
      </c>
      <c r="C32" s="48">
        <v>213110010101</v>
      </c>
      <c r="D32" s="35"/>
      <c r="E32" s="36"/>
      <c r="F32" s="6" t="s">
        <v>40</v>
      </c>
    </row>
    <row r="33" spans="2:6" x14ac:dyDescent="0.25">
      <c r="B33" s="33" t="s">
        <v>43</v>
      </c>
      <c r="C33" s="48">
        <v>213110010101</v>
      </c>
      <c r="D33" s="35"/>
      <c r="E33" s="36"/>
      <c r="F33" s="6" t="s">
        <v>40</v>
      </c>
    </row>
    <row r="34" spans="2:6" x14ac:dyDescent="0.25">
      <c r="B34" s="33" t="s">
        <v>45</v>
      </c>
      <c r="C34" s="48">
        <v>213110010101</v>
      </c>
      <c r="D34" s="35"/>
      <c r="E34" s="36"/>
      <c r="F34" s="6" t="s">
        <v>40</v>
      </c>
    </row>
    <row r="35" spans="2:6" x14ac:dyDescent="0.25">
      <c r="B35" s="33" t="s">
        <v>54</v>
      </c>
      <c r="C35" s="48">
        <v>213110010101</v>
      </c>
      <c r="D35" s="35"/>
      <c r="E35" s="36"/>
      <c r="F35" s="6" t="s">
        <v>40</v>
      </c>
    </row>
    <row r="36" spans="2:6" x14ac:dyDescent="0.25">
      <c r="B36" s="33" t="s">
        <v>55</v>
      </c>
      <c r="C36" s="48">
        <v>213110010101</v>
      </c>
      <c r="D36" s="35"/>
      <c r="E36" s="36"/>
      <c r="F36" s="6" t="s">
        <v>40</v>
      </c>
    </row>
    <row r="37" spans="2:6" x14ac:dyDescent="0.25">
      <c r="B37" s="33" t="s">
        <v>56</v>
      </c>
      <c r="C37" s="48">
        <v>213110010101</v>
      </c>
      <c r="D37" s="35"/>
      <c r="E37" s="36"/>
      <c r="F37" s="6" t="s">
        <v>40</v>
      </c>
    </row>
    <row r="38" spans="2:6" x14ac:dyDescent="0.25">
      <c r="B38" s="33" t="s">
        <v>57</v>
      </c>
      <c r="C38" s="48">
        <v>213110010101</v>
      </c>
      <c r="D38" s="35"/>
      <c r="E38" s="36"/>
      <c r="F38" s="6" t="s">
        <v>40</v>
      </c>
    </row>
    <row r="39" spans="2:6" x14ac:dyDescent="0.25">
      <c r="B39" s="33" t="s">
        <v>58</v>
      </c>
      <c r="C39" s="48">
        <v>213110010101</v>
      </c>
      <c r="D39" s="35"/>
      <c r="E39" s="36"/>
      <c r="F39" s="6" t="s">
        <v>40</v>
      </c>
    </row>
    <row r="40" spans="2:6" x14ac:dyDescent="0.25">
      <c r="B40" s="33" t="s">
        <v>59</v>
      </c>
      <c r="C40" s="48">
        <v>213110010101</v>
      </c>
      <c r="D40" s="35"/>
      <c r="E40" s="36"/>
      <c r="F40" s="6" t="s">
        <v>40</v>
      </c>
    </row>
    <row r="41" spans="2:6" x14ac:dyDescent="0.25">
      <c r="B41" s="33" t="s">
        <v>60</v>
      </c>
      <c r="C41" s="48">
        <v>213110010101</v>
      </c>
      <c r="D41" s="35"/>
      <c r="E41" s="36"/>
      <c r="F41" s="6" t="s">
        <v>40</v>
      </c>
    </row>
    <row r="42" spans="2:6" x14ac:dyDescent="0.25">
      <c r="B42" s="33" t="s">
        <v>61</v>
      </c>
      <c r="C42" s="48">
        <v>213110010101</v>
      </c>
      <c r="D42" s="35"/>
      <c r="E42" s="36"/>
      <c r="F42" s="6" t="s">
        <v>40</v>
      </c>
    </row>
    <row r="43" spans="2:6" x14ac:dyDescent="0.25">
      <c r="B43" s="33" t="s">
        <v>62</v>
      </c>
      <c r="C43" s="48">
        <v>213110010101</v>
      </c>
      <c r="D43" s="35"/>
      <c r="E43" s="36"/>
      <c r="F43" s="6" t="s">
        <v>40</v>
      </c>
    </row>
    <row r="44" spans="2:6" x14ac:dyDescent="0.25">
      <c r="B44" s="33" t="s">
        <v>63</v>
      </c>
      <c r="C44" s="48">
        <v>213110010101</v>
      </c>
      <c r="D44" s="35"/>
      <c r="E44" s="36"/>
      <c r="F44" s="6"/>
    </row>
    <row r="45" spans="2:6" x14ac:dyDescent="0.25">
      <c r="B45" s="33" t="s">
        <v>64</v>
      </c>
      <c r="C45" s="48">
        <v>213110010101</v>
      </c>
      <c r="D45" s="35"/>
      <c r="E45" s="36"/>
      <c r="F45" s="6"/>
    </row>
    <row r="46" spans="2:6" x14ac:dyDescent="0.25">
      <c r="B46" s="33"/>
      <c r="C46" s="48"/>
      <c r="D46" s="35"/>
      <c r="E46" s="36"/>
      <c r="F46" s="6"/>
    </row>
    <row r="47" spans="2:6" x14ac:dyDescent="0.25">
      <c r="B47" s="30" t="s">
        <v>12</v>
      </c>
      <c r="C47" s="30" t="s">
        <v>65</v>
      </c>
      <c r="D47" s="49"/>
      <c r="E47" s="40"/>
      <c r="F47" s="32">
        <f>SUM(E48:E52)</f>
        <v>0</v>
      </c>
    </row>
    <row r="48" spans="2:6" x14ac:dyDescent="0.25">
      <c r="B48" s="50" t="s">
        <v>39</v>
      </c>
      <c r="C48" s="51">
        <v>21311030101</v>
      </c>
      <c r="D48" s="52"/>
      <c r="E48" s="53"/>
      <c r="F48" s="6" t="s">
        <v>40</v>
      </c>
    </row>
    <row r="49" spans="2:7" x14ac:dyDescent="0.25">
      <c r="B49" s="50" t="s">
        <v>41</v>
      </c>
      <c r="C49" s="51">
        <v>21311030101</v>
      </c>
      <c r="D49" s="52"/>
      <c r="E49" s="53"/>
      <c r="F49" s="6" t="s">
        <v>40</v>
      </c>
    </row>
    <row r="50" spans="2:7" x14ac:dyDescent="0.25">
      <c r="B50" s="50" t="s">
        <v>42</v>
      </c>
      <c r="C50" s="51">
        <v>21311030101</v>
      </c>
      <c r="D50" s="52"/>
      <c r="E50" s="53">
        <v>0</v>
      </c>
      <c r="F50" s="6"/>
    </row>
    <row r="51" spans="2:7" x14ac:dyDescent="0.25">
      <c r="B51" s="50" t="s">
        <v>43</v>
      </c>
      <c r="C51" s="51">
        <v>21311030101</v>
      </c>
      <c r="D51" s="52"/>
      <c r="E51" s="53">
        <v>0</v>
      </c>
      <c r="F51" s="6"/>
    </row>
    <row r="52" spans="2:7" x14ac:dyDescent="0.25">
      <c r="B52" s="50" t="s">
        <v>45</v>
      </c>
      <c r="C52" s="51">
        <v>21311030101</v>
      </c>
      <c r="D52" s="52"/>
      <c r="E52" s="53">
        <v>0</v>
      </c>
      <c r="F52" s="6"/>
    </row>
    <row r="53" spans="2:7" x14ac:dyDescent="0.25">
      <c r="B53" s="50"/>
      <c r="C53" s="51"/>
      <c r="D53" s="52"/>
      <c r="E53" s="53"/>
      <c r="F53" s="6"/>
    </row>
    <row r="54" spans="2:7" x14ac:dyDescent="0.25">
      <c r="B54" s="30" t="s">
        <v>17</v>
      </c>
      <c r="C54" s="30" t="s">
        <v>66</v>
      </c>
      <c r="D54" s="49"/>
      <c r="E54" s="40">
        <v>0</v>
      </c>
      <c r="F54" s="32">
        <v>0</v>
      </c>
      <c r="G54" t="s">
        <v>40</v>
      </c>
    </row>
    <row r="55" spans="2:7" x14ac:dyDescent="0.25">
      <c r="B55" s="54"/>
      <c r="C55" s="54"/>
      <c r="D55" s="55"/>
      <c r="E55" s="56"/>
      <c r="F55" s="6"/>
    </row>
    <row r="56" spans="2:7" x14ac:dyDescent="0.25">
      <c r="B56" s="30" t="s">
        <v>44</v>
      </c>
      <c r="C56" s="30" t="s">
        <v>67</v>
      </c>
      <c r="D56" s="49"/>
      <c r="E56" s="40">
        <v>0</v>
      </c>
      <c r="F56" s="32">
        <v>0</v>
      </c>
    </row>
    <row r="57" spans="2:7" x14ac:dyDescent="0.25">
      <c r="B57" s="54"/>
      <c r="C57" s="54"/>
      <c r="D57" s="55"/>
      <c r="E57" s="56"/>
      <c r="F57" s="6"/>
    </row>
    <row r="58" spans="2:7" x14ac:dyDescent="0.25">
      <c r="B58" s="30" t="s">
        <v>46</v>
      </c>
      <c r="C58" s="30" t="s">
        <v>68</v>
      </c>
      <c r="D58" s="49"/>
      <c r="E58" s="40">
        <v>0</v>
      </c>
      <c r="F58" s="32">
        <v>0</v>
      </c>
    </row>
    <row r="59" spans="2:7" x14ac:dyDescent="0.25">
      <c r="B59" s="54"/>
      <c r="C59" s="54"/>
      <c r="D59" s="55"/>
      <c r="E59" s="56"/>
      <c r="F59" s="6"/>
    </row>
    <row r="60" spans="2:7" x14ac:dyDescent="0.25">
      <c r="B60" s="30" t="s">
        <v>47</v>
      </c>
      <c r="C60" s="30" t="s">
        <v>69</v>
      </c>
      <c r="D60" s="49"/>
      <c r="E60" s="40">
        <v>0</v>
      </c>
      <c r="F60" s="32">
        <v>0</v>
      </c>
    </row>
    <row r="61" spans="2:7" x14ac:dyDescent="0.25">
      <c r="B61" s="54"/>
      <c r="C61" s="54"/>
      <c r="D61" s="55"/>
      <c r="E61" s="56"/>
      <c r="F61" s="6"/>
    </row>
    <row r="62" spans="2:7" x14ac:dyDescent="0.25">
      <c r="B62" s="30" t="s">
        <v>50</v>
      </c>
      <c r="C62" s="30" t="s">
        <v>70</v>
      </c>
      <c r="D62" s="49"/>
      <c r="E62" s="40">
        <v>0</v>
      </c>
      <c r="F62" s="32">
        <v>0</v>
      </c>
    </row>
    <row r="63" spans="2:7" x14ac:dyDescent="0.25">
      <c r="B63" s="54"/>
      <c r="C63" s="54"/>
      <c r="D63" s="55"/>
      <c r="E63" s="56"/>
      <c r="F63" s="6"/>
    </row>
    <row r="64" spans="2:7" x14ac:dyDescent="0.25">
      <c r="B64" s="14" t="s">
        <v>71</v>
      </c>
      <c r="C64" s="14" t="s">
        <v>72</v>
      </c>
      <c r="D64" s="57"/>
      <c r="E64" s="58">
        <v>0</v>
      </c>
      <c r="F64" s="79">
        <v>0</v>
      </c>
    </row>
    <row r="65" spans="2:7" x14ac:dyDescent="0.25">
      <c r="B65" s="54"/>
      <c r="C65" s="54"/>
      <c r="D65" s="55"/>
      <c r="E65" s="56"/>
      <c r="F65" s="6"/>
    </row>
    <row r="66" spans="2:7" x14ac:dyDescent="0.25">
      <c r="B66" s="14" t="s">
        <v>73</v>
      </c>
      <c r="C66" s="14" t="s">
        <v>74</v>
      </c>
      <c r="D66" s="57"/>
      <c r="E66" s="58">
        <v>0</v>
      </c>
      <c r="F66" s="59">
        <v>0</v>
      </c>
    </row>
    <row r="67" spans="2:7" x14ac:dyDescent="0.25">
      <c r="B67" s="54"/>
      <c r="C67" s="54"/>
      <c r="D67" s="55"/>
      <c r="E67" s="56"/>
      <c r="F67" s="6"/>
    </row>
    <row r="68" spans="2:7" x14ac:dyDescent="0.25">
      <c r="B68" s="14" t="s">
        <v>75</v>
      </c>
      <c r="C68" s="14" t="s">
        <v>76</v>
      </c>
      <c r="D68" s="57"/>
      <c r="E68" s="58"/>
      <c r="F68" s="59"/>
    </row>
    <row r="69" spans="2:7" x14ac:dyDescent="0.25">
      <c r="B69" s="54"/>
      <c r="C69" s="54"/>
      <c r="D69" s="55"/>
      <c r="E69" s="56"/>
      <c r="F69" s="6"/>
    </row>
    <row r="70" spans="2:7" x14ac:dyDescent="0.25">
      <c r="B70" s="14" t="s">
        <v>77</v>
      </c>
      <c r="C70" s="14" t="s">
        <v>78</v>
      </c>
      <c r="D70" s="57"/>
      <c r="E70" s="58"/>
      <c r="F70" s="59">
        <f>SUM(E71:E73)</f>
        <v>0</v>
      </c>
    </row>
    <row r="71" spans="2:7" x14ac:dyDescent="0.25">
      <c r="B71" s="50" t="s">
        <v>39</v>
      </c>
      <c r="C71" s="60">
        <v>21891020100</v>
      </c>
      <c r="D71" s="52"/>
      <c r="E71" s="53">
        <v>0</v>
      </c>
      <c r="F71" s="6"/>
    </row>
    <row r="72" spans="2:7" x14ac:dyDescent="0.25">
      <c r="B72" s="50" t="s">
        <v>41</v>
      </c>
      <c r="C72" s="60">
        <v>21891020100</v>
      </c>
      <c r="D72" s="52"/>
      <c r="E72" s="53">
        <v>0</v>
      </c>
      <c r="F72" s="6"/>
    </row>
    <row r="73" spans="2:7" x14ac:dyDescent="0.25">
      <c r="B73" s="50" t="s">
        <v>42</v>
      </c>
      <c r="C73" s="60">
        <v>21891020100</v>
      </c>
      <c r="D73" s="52"/>
      <c r="E73" s="53">
        <v>0</v>
      </c>
      <c r="F73" s="6"/>
    </row>
    <row r="74" spans="2:7" x14ac:dyDescent="0.25">
      <c r="B74" s="50" t="s">
        <v>43</v>
      </c>
      <c r="C74" s="60">
        <v>21891020100</v>
      </c>
      <c r="D74" s="52"/>
      <c r="E74" s="53">
        <v>0</v>
      </c>
      <c r="F74" s="6"/>
    </row>
    <row r="75" spans="2:7" x14ac:dyDescent="0.25">
      <c r="B75" s="50"/>
      <c r="C75" s="60"/>
      <c r="D75" s="52"/>
      <c r="E75" s="53"/>
      <c r="F75" s="6"/>
    </row>
    <row r="76" spans="2:7" x14ac:dyDescent="0.25">
      <c r="B76" s="14" t="s">
        <v>79</v>
      </c>
      <c r="C76" s="14" t="s">
        <v>80</v>
      </c>
      <c r="D76" s="57"/>
      <c r="E76" s="58"/>
      <c r="F76" s="59">
        <f>SUM(E77:E79)</f>
        <v>0</v>
      </c>
      <c r="G76" t="s">
        <v>40</v>
      </c>
    </row>
    <row r="77" spans="2:7" x14ac:dyDescent="0.25">
      <c r="B77" s="50" t="s">
        <v>39</v>
      </c>
      <c r="C77" s="60">
        <v>21891030100</v>
      </c>
      <c r="D77" s="52"/>
      <c r="E77" s="53">
        <v>0</v>
      </c>
      <c r="F77" s="6" t="s">
        <v>40</v>
      </c>
    </row>
    <row r="78" spans="2:7" x14ac:dyDescent="0.25">
      <c r="B78" s="50" t="s">
        <v>41</v>
      </c>
      <c r="C78" s="60">
        <v>21891030100</v>
      </c>
      <c r="D78" s="52"/>
      <c r="E78" s="53">
        <v>0</v>
      </c>
      <c r="F78" s="6" t="s">
        <v>40</v>
      </c>
    </row>
    <row r="79" spans="2:7" x14ac:dyDescent="0.25">
      <c r="B79" s="54" t="s">
        <v>42</v>
      </c>
      <c r="C79" s="60">
        <v>21891030100</v>
      </c>
      <c r="D79" s="52"/>
      <c r="E79" s="53">
        <v>0</v>
      </c>
      <c r="F79" s="6" t="s">
        <v>40</v>
      </c>
    </row>
    <row r="80" spans="2:7" x14ac:dyDescent="0.25">
      <c r="B80" s="61" t="s">
        <v>81</v>
      </c>
      <c r="C80" s="61" t="s">
        <v>82</v>
      </c>
      <c r="D80" s="62"/>
      <c r="E80" s="63">
        <f>SUM(E10+E17+E23+E29+E47+E54+E56+E58+E60+E62+E68+E76)</f>
        <v>0</v>
      </c>
      <c r="F80" s="64">
        <f>SUM(F10+F17+F23+F29+F47+F54+F56+F58+F60+F62+F64+F66+F68+F70+F76)</f>
        <v>0</v>
      </c>
    </row>
    <row r="81" spans="2:6" x14ac:dyDescent="0.25">
      <c r="B81" s="65"/>
      <c r="C81" s="65"/>
      <c r="D81" s="66"/>
      <c r="E81" s="67"/>
      <c r="F81" s="6"/>
    </row>
    <row r="82" spans="2:6" x14ac:dyDescent="0.25">
      <c r="B82" s="68"/>
      <c r="C82" s="69" t="s">
        <v>83</v>
      </c>
      <c r="D82" s="70"/>
      <c r="E82" s="71"/>
      <c r="F82" s="72"/>
    </row>
    <row r="83" spans="2:6" x14ac:dyDescent="0.25">
      <c r="B83" s="30" t="s">
        <v>4</v>
      </c>
      <c r="C83" s="30" t="s">
        <v>84</v>
      </c>
      <c r="D83" s="49"/>
      <c r="E83" s="40">
        <f>SUM(E84:E95)</f>
        <v>0</v>
      </c>
      <c r="F83" s="32">
        <f>SUM(E84:E95)</f>
        <v>0</v>
      </c>
    </row>
    <row r="84" spans="2:6" x14ac:dyDescent="0.25">
      <c r="B84" s="50"/>
      <c r="C84" s="60">
        <v>6221303</v>
      </c>
      <c r="D84" s="52"/>
      <c r="E84" s="53"/>
      <c r="F84" s="6"/>
    </row>
    <row r="85" spans="2:6" x14ac:dyDescent="0.25">
      <c r="B85" s="50"/>
      <c r="C85" s="60">
        <v>6221303</v>
      </c>
      <c r="D85" s="52"/>
      <c r="E85" s="53"/>
      <c r="F85" s="6"/>
    </row>
    <row r="86" spans="2:6" x14ac:dyDescent="0.25">
      <c r="B86" s="50"/>
      <c r="C86" s="60">
        <v>6221303</v>
      </c>
      <c r="D86" s="52"/>
      <c r="E86" s="53"/>
      <c r="F86" s="6"/>
    </row>
    <row r="87" spans="2:6" x14ac:dyDescent="0.25">
      <c r="B87" s="50"/>
      <c r="C87" s="60">
        <v>6221303</v>
      </c>
      <c r="D87" s="52"/>
      <c r="E87" s="53"/>
      <c r="F87" s="6"/>
    </row>
    <row r="88" spans="2:6" x14ac:dyDescent="0.25">
      <c r="B88" s="50"/>
      <c r="C88" s="60">
        <v>6221303</v>
      </c>
      <c r="D88" s="52"/>
      <c r="E88" s="53"/>
      <c r="F88" s="6"/>
    </row>
    <row r="89" spans="2:6" x14ac:dyDescent="0.25">
      <c r="B89" s="50"/>
      <c r="C89" s="60">
        <v>6221303</v>
      </c>
      <c r="D89" s="52"/>
      <c r="E89" s="53"/>
      <c r="F89" s="6"/>
    </row>
    <row r="90" spans="2:6" x14ac:dyDescent="0.25">
      <c r="B90" s="50"/>
      <c r="C90" s="60">
        <v>6221303</v>
      </c>
      <c r="D90" s="52"/>
      <c r="E90" s="53"/>
      <c r="F90" s="6"/>
    </row>
    <row r="91" spans="2:6" x14ac:dyDescent="0.25">
      <c r="B91" s="50"/>
      <c r="C91" s="60">
        <v>6221303</v>
      </c>
      <c r="D91" s="52"/>
      <c r="E91" s="53"/>
      <c r="F91" s="6"/>
    </row>
    <row r="92" spans="2:6" x14ac:dyDescent="0.25">
      <c r="B92" s="50"/>
      <c r="C92" s="60">
        <v>6221303</v>
      </c>
      <c r="D92" s="52"/>
      <c r="E92" s="53"/>
      <c r="F92" s="6"/>
    </row>
    <row r="93" spans="2:6" x14ac:dyDescent="0.25">
      <c r="B93" s="50"/>
      <c r="C93" s="60">
        <v>6221303</v>
      </c>
      <c r="D93" s="52"/>
      <c r="E93" s="53"/>
      <c r="F93" s="6"/>
    </row>
    <row r="94" spans="2:6" x14ac:dyDescent="0.25">
      <c r="B94" s="50"/>
      <c r="C94" s="60">
        <v>6221303</v>
      </c>
      <c r="D94" s="52"/>
      <c r="E94" s="53"/>
      <c r="F94" s="6"/>
    </row>
    <row r="95" spans="2:6" x14ac:dyDescent="0.25">
      <c r="B95" s="50"/>
      <c r="C95" s="60">
        <v>6221303</v>
      </c>
      <c r="D95" s="52"/>
      <c r="E95" s="53"/>
      <c r="F95" s="6"/>
    </row>
    <row r="96" spans="2:6" x14ac:dyDescent="0.25">
      <c r="B96" s="50"/>
      <c r="C96" s="60"/>
      <c r="D96" s="52"/>
      <c r="E96" s="53"/>
      <c r="F96" s="6"/>
    </row>
    <row r="97" spans="2:7" x14ac:dyDescent="0.25">
      <c r="B97" s="30" t="s">
        <v>6</v>
      </c>
      <c r="C97" s="30" t="s">
        <v>85</v>
      </c>
      <c r="D97" s="49"/>
      <c r="E97" s="40">
        <v>0</v>
      </c>
      <c r="F97" s="32">
        <f>E97</f>
        <v>0</v>
      </c>
      <c r="G97" t="s">
        <v>40</v>
      </c>
    </row>
    <row r="98" spans="2:7" x14ac:dyDescent="0.25">
      <c r="B98" s="54"/>
      <c r="C98" s="54"/>
      <c r="D98" s="55"/>
      <c r="E98" s="56"/>
      <c r="F98" s="6"/>
    </row>
    <row r="99" spans="2:7" x14ac:dyDescent="0.25">
      <c r="B99" s="30" t="s">
        <v>8</v>
      </c>
      <c r="C99" s="30" t="s">
        <v>86</v>
      </c>
      <c r="D99" s="49"/>
      <c r="E99" s="40">
        <f>SUM(E100:E103)</f>
        <v>0</v>
      </c>
      <c r="F99" s="32">
        <f>SUM(E100:E103)</f>
        <v>0</v>
      </c>
      <c r="G99" t="s">
        <v>40</v>
      </c>
    </row>
    <row r="100" spans="2:7" x14ac:dyDescent="0.25">
      <c r="B100" s="50"/>
      <c r="C100" s="60">
        <v>6312000000</v>
      </c>
      <c r="D100" s="52"/>
      <c r="E100" s="53"/>
      <c r="F100" s="6" t="s">
        <v>40</v>
      </c>
    </row>
    <row r="101" spans="2:7" x14ac:dyDescent="0.25">
      <c r="B101" s="50"/>
      <c r="C101" s="60">
        <v>6312000000</v>
      </c>
      <c r="D101" s="52"/>
      <c r="E101" s="53"/>
      <c r="F101" s="6" t="s">
        <v>40</v>
      </c>
    </row>
    <row r="102" spans="2:7" x14ac:dyDescent="0.25">
      <c r="B102" s="50"/>
      <c r="C102" s="60">
        <v>6312000000</v>
      </c>
      <c r="D102" s="50"/>
      <c r="E102" s="53"/>
      <c r="F102" s="6"/>
    </row>
    <row r="103" spans="2:7" x14ac:dyDescent="0.25">
      <c r="B103" s="50"/>
      <c r="C103" s="50"/>
      <c r="D103" s="50"/>
      <c r="E103" s="53"/>
      <c r="F103" s="6"/>
    </row>
    <row r="104" spans="2:7" x14ac:dyDescent="0.25">
      <c r="B104" s="50"/>
      <c r="C104" s="50"/>
      <c r="D104" s="50"/>
      <c r="E104" s="53"/>
      <c r="F104" s="6"/>
    </row>
    <row r="105" spans="2:7" x14ac:dyDescent="0.25">
      <c r="B105" s="30" t="s">
        <v>10</v>
      </c>
      <c r="C105" s="30" t="s">
        <v>87</v>
      </c>
      <c r="D105" s="30"/>
      <c r="E105" s="40">
        <f>SUM(E106:E113)</f>
        <v>0</v>
      </c>
      <c r="F105" s="32">
        <f>SUM(E106:E113)</f>
        <v>0</v>
      </c>
      <c r="G105" t="s">
        <v>40</v>
      </c>
    </row>
    <row r="106" spans="2:7" x14ac:dyDescent="0.25">
      <c r="B106" s="50"/>
      <c r="C106" s="50"/>
      <c r="D106" s="50"/>
      <c r="E106" s="53"/>
      <c r="F106" s="6" t="s">
        <v>40</v>
      </c>
    </row>
    <row r="107" spans="2:7" x14ac:dyDescent="0.25">
      <c r="B107" s="50"/>
      <c r="C107" s="50"/>
      <c r="D107" s="50"/>
      <c r="E107" s="53"/>
      <c r="F107" s="6" t="s">
        <v>40</v>
      </c>
    </row>
    <row r="108" spans="2:7" x14ac:dyDescent="0.25">
      <c r="B108" s="50"/>
      <c r="C108" s="50"/>
      <c r="D108" s="50"/>
      <c r="E108" s="53"/>
      <c r="F108" s="6" t="s">
        <v>40</v>
      </c>
    </row>
    <row r="109" spans="2:7" x14ac:dyDescent="0.25">
      <c r="B109" s="50"/>
      <c r="C109" s="50"/>
      <c r="D109" s="50"/>
      <c r="E109" s="53"/>
      <c r="F109" s="6" t="s">
        <v>40</v>
      </c>
    </row>
    <row r="110" spans="2:7" x14ac:dyDescent="0.25">
      <c r="B110" s="50"/>
      <c r="C110" s="50"/>
      <c r="D110" s="50"/>
      <c r="E110" s="53"/>
      <c r="F110" s="6" t="s">
        <v>40</v>
      </c>
    </row>
    <row r="111" spans="2:7" x14ac:dyDescent="0.25">
      <c r="B111" s="50"/>
      <c r="C111" s="50"/>
      <c r="D111" s="50"/>
      <c r="E111" s="53"/>
      <c r="F111" s="6"/>
    </row>
    <row r="112" spans="2:7" x14ac:dyDescent="0.25">
      <c r="B112" s="50"/>
      <c r="C112" s="50"/>
      <c r="D112" s="50"/>
      <c r="E112" s="53"/>
      <c r="F112" s="6"/>
    </row>
    <row r="113" spans="2:6" x14ac:dyDescent="0.25">
      <c r="B113" s="50"/>
      <c r="C113" s="50"/>
      <c r="D113" s="50"/>
      <c r="E113" s="53"/>
      <c r="F113" s="6"/>
    </row>
    <row r="114" spans="2:6" x14ac:dyDescent="0.25">
      <c r="B114" s="50"/>
      <c r="C114" s="50"/>
      <c r="D114" s="50"/>
      <c r="E114" s="53"/>
      <c r="F114" s="6"/>
    </row>
    <row r="115" spans="2:6" x14ac:dyDescent="0.25">
      <c r="B115" s="30" t="s">
        <v>88</v>
      </c>
      <c r="C115" s="30" t="s">
        <v>89</v>
      </c>
      <c r="D115" s="30"/>
      <c r="E115" s="40">
        <f>SUM(E83+E97+E99+E105)</f>
        <v>0</v>
      </c>
      <c r="F115" s="31">
        <f>SUM(F83+F97+F99+F105)</f>
        <v>0</v>
      </c>
    </row>
    <row r="116" spans="2:6" x14ac:dyDescent="0.25">
      <c r="B116" s="73"/>
      <c r="C116" s="73"/>
      <c r="D116" s="73"/>
      <c r="E116" s="74"/>
      <c r="F116" s="6"/>
    </row>
    <row r="117" spans="2:6" x14ac:dyDescent="0.25">
      <c r="B117" s="30" t="s">
        <v>40</v>
      </c>
      <c r="C117" s="30" t="s">
        <v>90</v>
      </c>
      <c r="D117" s="30"/>
      <c r="E117" s="40">
        <v>0</v>
      </c>
      <c r="F117" s="31">
        <f>E117</f>
        <v>0</v>
      </c>
    </row>
    <row r="118" spans="2:6" x14ac:dyDescent="0.25">
      <c r="B118" s="75"/>
      <c r="C118" s="75"/>
      <c r="D118" s="75"/>
      <c r="E118" s="76"/>
      <c r="F118" s="6"/>
    </row>
    <row r="119" spans="2:6" x14ac:dyDescent="0.25">
      <c r="B119" s="30" t="s">
        <v>91</v>
      </c>
      <c r="C119" s="30" t="s">
        <v>92</v>
      </c>
      <c r="D119" s="30"/>
      <c r="E119" s="40">
        <f>SUM(E115+E117)</f>
        <v>0</v>
      </c>
      <c r="F119" s="31">
        <f>SUM(F115+F117)</f>
        <v>0</v>
      </c>
    </row>
    <row r="120" spans="2:6" x14ac:dyDescent="0.25">
      <c r="B120" s="77"/>
      <c r="C120" s="77"/>
      <c r="D120" s="77"/>
      <c r="E120" s="78"/>
      <c r="F120" s="6"/>
    </row>
    <row r="121" spans="2:6" x14ac:dyDescent="0.25">
      <c r="B121" s="30" t="s">
        <v>93</v>
      </c>
      <c r="C121" s="30" t="s">
        <v>94</v>
      </c>
      <c r="D121" s="30"/>
      <c r="E121" s="40">
        <f>SUM(E80-E119)</f>
        <v>0</v>
      </c>
      <c r="F121" s="31">
        <f>SUM(F80-F119)</f>
        <v>0</v>
      </c>
    </row>
    <row r="122" spans="2:6" x14ac:dyDescent="0.25">
      <c r="B122" s="77"/>
      <c r="C122" s="77"/>
      <c r="D122" s="77"/>
      <c r="E122" s="77"/>
    </row>
  </sheetData>
  <mergeCells count="6">
    <mergeCell ref="B3:C3"/>
    <mergeCell ref="I3:J3"/>
    <mergeCell ref="B5:E5"/>
    <mergeCell ref="I5:K5"/>
    <mergeCell ref="M6:M23"/>
    <mergeCell ref="B7:E7"/>
  </mergeCells>
  <pageMargins left="0.511811024" right="0.511811024" top="0.78740157499999996" bottom="0.78740157499999996" header="0.31496062000000002" footer="0.31496062000000002"/>
  <pageSetup paperSize="9" scale="2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INFORMAÇÕES BALANCETE.</vt:lpstr>
      <vt:lpstr>REGRAS DE INTEGRIDADE</vt:lpstr>
    </vt:vector>
  </TitlesOfParts>
  <Company>SEFA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Alves de Lara Bertagnolli</dc:creator>
  <cp:lastModifiedBy>João Carlos de Melo</cp:lastModifiedBy>
  <cp:lastPrinted>2021-08-06T14:22:14Z</cp:lastPrinted>
  <dcterms:created xsi:type="dcterms:W3CDTF">2021-08-06T13:33:36Z</dcterms:created>
  <dcterms:modified xsi:type="dcterms:W3CDTF">2021-08-11T20:46:50Z</dcterms:modified>
</cp:coreProperties>
</file>